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MALECK\"/>
    </mc:Choice>
  </mc:AlternateContent>
  <workbookProtection workbookAlgorithmName="SHA-512" workbookHashValue="9DkjjYpg2dTugcnEtHcCB/4NktvDRThOp7+Wz4AQBExMt/z55pqFUn0/tU9O0Ay63YTv9RCeeUI6D8IJS5jDhw==" workbookSaltValue="G/aYbx9fRz5scaLzT5KN9w==" workbookSpinCount="100000" lockStructure="1"/>
  <bookViews>
    <workbookView xWindow="0" yWindow="0" windowWidth="24000" windowHeight="9285"/>
  </bookViews>
  <sheets>
    <sheet name="Permit Fee" sheetId="1" r:id="rId1"/>
    <sheet name="Calculations" sheetId="2"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C11" i="1" l="1"/>
  <c r="C14" i="1" s="1"/>
  <c r="D14" i="1" l="1"/>
  <c r="D17" i="1" s="1"/>
  <c r="D8" i="2"/>
  <c r="D5" i="2"/>
  <c r="D6" i="2"/>
  <c r="D7" i="2"/>
  <c r="D4" i="2"/>
  <c r="D19" i="1" l="1"/>
  <c r="C19" i="1"/>
</calcChain>
</file>

<file path=xl/sharedStrings.xml><?xml version="1.0" encoding="utf-8"?>
<sst xmlns="http://schemas.openxmlformats.org/spreadsheetml/2006/main" count="21" uniqueCount="21">
  <si>
    <t>Round Up</t>
  </si>
  <si>
    <t>Permit Fee</t>
  </si>
  <si>
    <t>1000 less</t>
  </si>
  <si>
    <t>1001 to 50000</t>
  </si>
  <si>
    <t>50001 to 100000</t>
  </si>
  <si>
    <t>100001 to 500000</t>
  </si>
  <si>
    <t>Base</t>
  </si>
  <si>
    <t>Add on</t>
  </si>
  <si>
    <t>Calculate</t>
  </si>
  <si>
    <t>Building Permit Fee Estimator</t>
  </si>
  <si>
    <t>Residential</t>
  </si>
  <si>
    <t>Commercial</t>
  </si>
  <si>
    <t>Other Fees That May Apply:</t>
  </si>
  <si>
    <t xml:space="preserve"> Enter Your Contract Price or Project Valuation*</t>
  </si>
  <si>
    <t>Total Fee</t>
  </si>
  <si>
    <t>Plan Review Fees</t>
  </si>
  <si>
    <t>Permit Fees</t>
  </si>
  <si>
    <t>This is a basic permit fee estimate. Other fees such as stormwater fees, water meter fees, water tap fees and sewer tap fees may apply to your specific project. Please review the Fee Schedule and contact us with any questions you may have.</t>
  </si>
  <si>
    <t>* Note that for new buildings, the building plan reviewer determines a valuation using the ICC Construction Cost Table.  Additions or alterations are based on the contract vaulation.</t>
  </si>
  <si>
    <t>500000 to 1 mil</t>
  </si>
  <si>
    <t>1 mil plus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</si>
</sst>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5"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EFF6FB"/>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top style="thin">
        <color theme="0"/>
      </top>
      <bottom/>
      <diagonal/>
    </border>
    <border>
      <left/>
      <right/>
      <top/>
      <bottom style="thin">
        <color theme="0"/>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0" fillId="0" borderId="0" xfId="0" applyAlignment="1">
      <alignment horizontal="center"/>
    </xf>
    <xf numFmtId="165" fontId="0" fillId="0" borderId="0" xfId="0" applyNumberFormat="1" applyAlignment="1">
      <alignment horizontal="center"/>
    </xf>
    <xf numFmtId="0" fontId="0" fillId="0" borderId="8" xfId="0" applyBorder="1"/>
    <xf numFmtId="0" fontId="0" fillId="0" borderId="9" xfId="0" applyBorder="1"/>
    <xf numFmtId="0" fontId="0" fillId="0" borderId="2" xfId="0" applyBorder="1"/>
    <xf numFmtId="0" fontId="0" fillId="0" borderId="2" xfId="0" applyBorder="1" applyAlignment="1">
      <alignment horizontal="right"/>
    </xf>
    <xf numFmtId="164" fontId="0" fillId="0" borderId="2" xfId="0" applyNumberFormat="1" applyBorder="1" applyAlignment="1">
      <alignment horizontal="center"/>
    </xf>
    <xf numFmtId="164" fontId="1" fillId="3" borderId="2" xfId="0" applyNumberFormat="1" applyFont="1" applyFill="1" applyBorder="1" applyAlignment="1">
      <alignment horizontal="center"/>
    </xf>
    <xf numFmtId="164" fontId="1" fillId="2" borderId="1" xfId="0" applyNumberFormat="1" applyFont="1" applyFill="1" applyBorder="1" applyAlignment="1" applyProtection="1">
      <alignment horizontal="center"/>
      <protection locked="0"/>
    </xf>
    <xf numFmtId="0" fontId="1" fillId="0" borderId="2" xfId="0" applyFont="1" applyBorder="1" applyAlignment="1">
      <alignment horizontal="left"/>
    </xf>
    <xf numFmtId="0" fontId="1" fillId="0" borderId="2" xfId="0" applyFont="1" applyBorder="1" applyAlignment="1">
      <alignment horizontal="center"/>
    </xf>
    <xf numFmtId="0" fontId="0" fillId="0" borderId="13" xfId="0" applyBorder="1"/>
    <xf numFmtId="0" fontId="3" fillId="0" borderId="2" xfId="0" applyFont="1" applyFill="1" applyBorder="1"/>
    <xf numFmtId="0" fontId="0" fillId="0" borderId="2" xfId="0" applyFill="1" applyBorder="1"/>
    <xf numFmtId="164" fontId="0" fillId="0" borderId="2" xfId="0" applyNumberFormat="1" applyFill="1" applyBorder="1"/>
    <xf numFmtId="0" fontId="1" fillId="0" borderId="2" xfId="0" applyFont="1" applyBorder="1" applyAlignment="1">
      <alignment horizontal="right"/>
    </xf>
    <xf numFmtId="0" fontId="0" fillId="0" borderId="2" xfId="0" applyFill="1" applyBorder="1" applyAlignment="1">
      <alignment wrapText="1"/>
    </xf>
    <xf numFmtId="164" fontId="0" fillId="0" borderId="2" xfId="0" applyNumberFormat="1" applyFill="1" applyBorder="1" applyAlignment="1">
      <alignment horizontal="center"/>
    </xf>
    <xf numFmtId="0" fontId="0" fillId="0" borderId="0" xfId="0" applyAlignment="1">
      <alignment horizontal="center"/>
    </xf>
    <xf numFmtId="164" fontId="1" fillId="3" borderId="2" xfId="0" applyNumberFormat="1" applyFont="1" applyFill="1" applyBorder="1" applyAlignment="1" applyProtection="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0" fillId="0" borderId="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4" fillId="0" borderId="3" xfId="1" applyFill="1" applyBorder="1" applyAlignment="1">
      <alignment horizontal="center" wrapText="1"/>
    </xf>
    <xf numFmtId="0" fontId="4" fillId="0" borderId="14" xfId="1" applyFill="1" applyBorder="1" applyAlignment="1">
      <alignment horizontal="center" wrapText="1"/>
    </xf>
    <xf numFmtId="0" fontId="4" fillId="0" borderId="4" xfId="1" applyFill="1" applyBorder="1" applyAlignment="1">
      <alignment horizontal="center" wrapText="1"/>
    </xf>
    <xf numFmtId="0" fontId="4" fillId="0" borderId="5" xfId="1" applyFill="1" applyBorder="1" applyAlignment="1">
      <alignment horizontal="center" wrapText="1"/>
    </xf>
    <xf numFmtId="0" fontId="4" fillId="0" borderId="0" xfId="1" applyFill="1" applyBorder="1" applyAlignment="1">
      <alignment horizontal="center" wrapText="1"/>
    </xf>
    <xf numFmtId="0" fontId="4" fillId="0" borderId="6" xfId="1" applyFill="1" applyBorder="1" applyAlignment="1">
      <alignment horizontal="center" wrapText="1"/>
    </xf>
    <xf numFmtId="0" fontId="4" fillId="0" borderId="7" xfId="1" applyFill="1" applyBorder="1" applyAlignment="1">
      <alignment horizontal="center" wrapText="1"/>
    </xf>
    <xf numFmtId="0" fontId="4" fillId="0" borderId="15" xfId="1" applyFill="1" applyBorder="1" applyAlignment="1">
      <alignment horizontal="center" wrapText="1"/>
    </xf>
    <xf numFmtId="0" fontId="4" fillId="0" borderId="8" xfId="1" applyFill="1" applyBorder="1" applyAlignment="1">
      <alignment horizont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1476376</xdr:colOff>
      <xdr:row>1</xdr:row>
      <xdr:rowOff>28575</xdr:rowOff>
    </xdr:from>
    <xdr:to>
      <xdr:col>2</xdr:col>
      <xdr:colOff>800101</xdr:colOff>
      <xdr:row>4</xdr:row>
      <xdr:rowOff>162090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976" y="219075"/>
          <a:ext cx="1790700" cy="7050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ofrockhill.com/Home/ShowDocument?id=2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abSelected="1" zoomScaleNormal="100" workbookViewId="0">
      <selection activeCell="C14" sqref="C14"/>
    </sheetView>
  </sheetViews>
  <sheetFormatPr defaultRowHeight="15" x14ac:dyDescent="0.25"/>
  <cols>
    <col min="1" max="1" width="9.140625" style="5"/>
    <col min="2" max="2" width="37" style="5" customWidth="1"/>
    <col min="3" max="3" width="17.85546875" style="5" customWidth="1"/>
    <col min="4" max="4" width="13.7109375" style="5" customWidth="1"/>
    <col min="5" max="16384" width="9.140625" style="5"/>
  </cols>
  <sheetData>
    <row r="1" spans="2:5" s="4" customFormat="1" x14ac:dyDescent="0.25"/>
    <row r="2" spans="2:5" s="4" customFormat="1" x14ac:dyDescent="0.25"/>
    <row r="3" spans="2:5" s="4" customFormat="1" x14ac:dyDescent="0.25"/>
    <row r="4" spans="2:5" s="4" customFormat="1" x14ac:dyDescent="0.25"/>
    <row r="5" spans="2:5" s="4" customFormat="1" x14ac:dyDescent="0.25"/>
    <row r="6" spans="2:5" s="4" customFormat="1" x14ac:dyDescent="0.25">
      <c r="D6" s="12"/>
    </row>
    <row r="7" spans="2:5" s="4" customFormat="1" ht="18.75" x14ac:dyDescent="0.3">
      <c r="B7" s="21" t="s">
        <v>9</v>
      </c>
      <c r="C7" s="22"/>
      <c r="D7" s="23"/>
      <c r="E7" s="3"/>
    </row>
    <row r="8" spans="2:5" x14ac:dyDescent="0.25">
      <c r="D8" s="4"/>
    </row>
    <row r="10" spans="2:5" x14ac:dyDescent="0.25">
      <c r="B10" s="16" t="s">
        <v>13</v>
      </c>
      <c r="C10" s="9"/>
    </row>
    <row r="11" spans="2:5" hidden="1" x14ac:dyDescent="0.25">
      <c r="B11" s="6" t="s">
        <v>0</v>
      </c>
      <c r="C11" s="7">
        <f>ROUNDUP(C10,-3)</f>
        <v>0</v>
      </c>
    </row>
    <row r="13" spans="2:5" x14ac:dyDescent="0.25">
      <c r="C13" s="11" t="s">
        <v>10</v>
      </c>
      <c r="D13" s="11" t="s">
        <v>11</v>
      </c>
    </row>
    <row r="14" spans="2:5" x14ac:dyDescent="0.25">
      <c r="B14" s="10" t="s">
        <v>1</v>
      </c>
      <c r="C14" s="20" t="str">
        <f>IF(C10="","",IF(C11&gt;1000000,Calculations!D8,IF(C11&gt;500000,Calculations!D7,IF(C11&gt;100000,Calculations!D6,IF(C11&gt;50000,Calculations!D5,IF(C11&gt;1000,Calculations!D4,Calculations!D3))))))</f>
        <v/>
      </c>
      <c r="D14" s="8" t="str">
        <f>IF(C10="","",IF(C11&gt;1000000,Calculations!D8,IF(C11&gt;500000,Calculations!D7,IF(C11&gt;100000,Calculations!D6,IF(C11&gt;50000,Calculations!D5,IF(C11&gt;1000,Calculations!D4,Calculations!D3))))))</f>
        <v/>
      </c>
    </row>
    <row r="16" spans="2:5" x14ac:dyDescent="0.25">
      <c r="B16" s="13" t="s">
        <v>12</v>
      </c>
      <c r="C16" s="14"/>
      <c r="D16" s="14"/>
    </row>
    <row r="17" spans="2:4" x14ac:dyDescent="0.25">
      <c r="B17" s="14" t="s">
        <v>15</v>
      </c>
      <c r="C17" s="15"/>
      <c r="D17" s="18" t="str">
        <f>IF(C10&gt;1000,0.5*D14,"N/A")</f>
        <v>N/A</v>
      </c>
    </row>
    <row r="19" spans="2:4" x14ac:dyDescent="0.25">
      <c r="B19" s="10" t="s">
        <v>14</v>
      </c>
      <c r="C19" s="8">
        <f>SUM(C17:C17,C14)</f>
        <v>0</v>
      </c>
      <c r="D19" s="8">
        <f>SUM(D17:D17,D14)</f>
        <v>0</v>
      </c>
    </row>
    <row r="21" spans="2:4" ht="15" customHeight="1" x14ac:dyDescent="0.25">
      <c r="B21" s="24" t="s">
        <v>18</v>
      </c>
      <c r="C21" s="25"/>
      <c r="D21" s="26"/>
    </row>
    <row r="22" spans="2:4" x14ac:dyDescent="0.25">
      <c r="B22" s="27"/>
      <c r="C22" s="28"/>
      <c r="D22" s="29"/>
    </row>
    <row r="23" spans="2:4" x14ac:dyDescent="0.25">
      <c r="B23" s="27"/>
      <c r="C23" s="28"/>
      <c r="D23" s="29"/>
    </row>
    <row r="24" spans="2:4" x14ac:dyDescent="0.25">
      <c r="B24" s="27"/>
      <c r="C24" s="28"/>
      <c r="D24" s="29"/>
    </row>
    <row r="25" spans="2:4" x14ac:dyDescent="0.25">
      <c r="B25" s="17"/>
      <c r="C25" s="17"/>
      <c r="D25" s="17"/>
    </row>
    <row r="26" spans="2:4" ht="15" customHeight="1" x14ac:dyDescent="0.25">
      <c r="B26" s="30" t="s">
        <v>17</v>
      </c>
      <c r="C26" s="31"/>
      <c r="D26" s="32"/>
    </row>
    <row r="27" spans="2:4" x14ac:dyDescent="0.25">
      <c r="B27" s="33"/>
      <c r="C27" s="34"/>
      <c r="D27" s="35"/>
    </row>
    <row r="28" spans="2:4" x14ac:dyDescent="0.25">
      <c r="B28" s="33"/>
      <c r="C28" s="34"/>
      <c r="D28" s="35"/>
    </row>
    <row r="29" spans="2:4" x14ac:dyDescent="0.25">
      <c r="B29" s="36"/>
      <c r="C29" s="37"/>
      <c r="D29" s="38"/>
    </row>
  </sheetData>
  <sheetProtection algorithmName="SHA-512" hashValue="396ZAPWLl+llD5nMjyawl6Pxu9FNLeJTF6ukQ0BUpWQCKVEjeixp1mjhGPibzB29VzlprBDiebeavcnn4pPXQA==" saltValue="+N4Rui8A4oSaQi5r9rUP1A==" spinCount="100000" sheet="1" objects="1" scenarios="1"/>
  <mergeCells count="3">
    <mergeCell ref="B7:D7"/>
    <mergeCell ref="B21:D24"/>
    <mergeCell ref="B26:D29"/>
  </mergeCells>
  <hyperlinks>
    <hyperlink ref="B26:C26" r:id="rId1" display="This is a basic permit fee estimate. Other fees may apply to your specific project. Please review the Fee Schedule and contact us with any questions you may hav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11" sqref="C11"/>
    </sheetView>
  </sheetViews>
  <sheetFormatPr defaultRowHeight="15" x14ac:dyDescent="0.25"/>
  <cols>
    <col min="1" max="1" width="16.42578125" customWidth="1"/>
    <col min="4" max="4" width="17.42578125" bestFit="1" customWidth="1"/>
  </cols>
  <sheetData>
    <row r="1" spans="1:4" x14ac:dyDescent="0.25">
      <c r="A1" s="39" t="s">
        <v>16</v>
      </c>
      <c r="B1" s="39"/>
      <c r="C1" s="39"/>
      <c r="D1" s="39"/>
    </row>
    <row r="2" spans="1:4" x14ac:dyDescent="0.25">
      <c r="B2" s="1" t="s">
        <v>6</v>
      </c>
      <c r="C2" s="1" t="s">
        <v>7</v>
      </c>
      <c r="D2" s="1" t="s">
        <v>8</v>
      </c>
    </row>
    <row r="3" spans="1:4" x14ac:dyDescent="0.25">
      <c r="A3" s="1" t="s">
        <v>2</v>
      </c>
      <c r="B3" s="2">
        <v>25</v>
      </c>
      <c r="D3" s="2">
        <f>B3</f>
        <v>25</v>
      </c>
    </row>
    <row r="4" spans="1:4" x14ac:dyDescent="0.25">
      <c r="A4" s="1" t="s">
        <v>3</v>
      </c>
      <c r="B4" s="2">
        <v>25</v>
      </c>
      <c r="C4" s="2">
        <v>6</v>
      </c>
      <c r="D4" s="2">
        <f>(('Permit Fee'!$C$11-1000)/1000)*C4+B4</f>
        <v>19</v>
      </c>
    </row>
    <row r="5" spans="1:4" x14ac:dyDescent="0.25">
      <c r="A5" s="1" t="s">
        <v>4</v>
      </c>
      <c r="B5" s="2">
        <v>319</v>
      </c>
      <c r="C5" s="2">
        <v>5</v>
      </c>
      <c r="D5" s="2">
        <f>(('Permit Fee'!$C$11-50000)/1000)*C5+B5</f>
        <v>69</v>
      </c>
    </row>
    <row r="6" spans="1:4" x14ac:dyDescent="0.25">
      <c r="A6" s="1" t="s">
        <v>5</v>
      </c>
      <c r="B6" s="2">
        <v>569</v>
      </c>
      <c r="C6" s="2">
        <v>4</v>
      </c>
      <c r="D6" s="2">
        <f>(('Permit Fee'!$C$11-100000)/1000)*C6+B6</f>
        <v>169</v>
      </c>
    </row>
    <row r="7" spans="1:4" x14ac:dyDescent="0.25">
      <c r="A7" s="1" t="s">
        <v>19</v>
      </c>
      <c r="B7" s="2">
        <v>2169</v>
      </c>
      <c r="C7" s="2">
        <v>3</v>
      </c>
      <c r="D7" s="2">
        <f>(('Permit Fee'!$C$11-500000)/1000)*C7+B7</f>
        <v>669</v>
      </c>
    </row>
    <row r="8" spans="1:4" x14ac:dyDescent="0.25">
      <c r="A8" s="19" t="s">
        <v>20</v>
      </c>
      <c r="B8" s="2">
        <v>3669</v>
      </c>
      <c r="C8" s="2">
        <v>2</v>
      </c>
      <c r="D8" s="2">
        <f>(('Permit Fee'!$C$11-1000000)/1000)*C8+B8</f>
        <v>1669</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Permit Fee</vt:lpstr>
      <vt:lpstr>Calculations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Maleck</dc:creator>
  <cp:lastModifiedBy>Brian Maleck</cp:lastModifiedBy>
  <cp:lastPrinted>2020-01-02T14:51:33Z</cp:lastPrinted>
  <dcterms:created xsi:type="dcterms:W3CDTF">2019-07-11T15:52:09Z</dcterms:created>
  <dcterms:modified xsi:type="dcterms:W3CDTF">2020-01-02T16:14:17Z</dcterms:modified>
</cp:coreProperties>
</file>